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5F61895D-34E6-462F-B8A6-1BAE741E11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F7" i="1"/>
  <c r="F8" i="1"/>
  <c r="F9" i="1"/>
  <c r="I5" i="1"/>
  <c r="I6" i="1"/>
  <c r="F5" i="1" l="1"/>
  <c r="F6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<sst xmlns="http://schemas.openxmlformats.org/spreadsheetml/2006/main" count="49" uniqueCount="43">
  <si>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</si>
  <si>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</si>
  <si>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</si>
  <si>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</si>
  <si>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</si>
  <si>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</si>
  <si>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</si>
  <si>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</si>
  <si>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</si>
  <si>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</si>
  <si>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</si>
  <si>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</si>
  <si>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</si>
  <si>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</si>
  <si>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</si>
  <si>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</si>
  <si>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</si>
  <si>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</si>
  <si>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</si>
  <si>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</si>
  <si>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</si>
  <si>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</si>
  <si>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</si>
  <si>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</si>
  <si>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</si>
  <si>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</si>
  <si>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</si>
  <si>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</si>
  <si>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</si>
  <si>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</si>
  <si>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</si>
  <si>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</si>
  <si>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</si>
  <si>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</si>
  <si>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</si>
  <si>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</si>
  <si>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ERSOY TİCARET</t>
  </si>
  <si>
    <t>SÜLEYMAN ERCAN</t>
  </si>
  <si>
    <t>ARİF ŞENER</t>
  </si>
  <si>
    <t>ALİ MUSTAFA ÖZDEMİR</t>
  </si>
  <si>
    <t>NURİ ÖZTAŞ</t>
  </si>
  <si>
    <t>ACAR HIRDAVAT</t>
  </si>
  <si>
    <t>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</si>
</sst>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I1" sqref="I1"/>
      <selection pane="bottomLeft" activeCell="C23" sqref="C23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42</v>
      </c>
      <c r="C1" s="76"/>
      <c r="D1" s="77"/>
      <c r="E1" s="2"/>
      <c r="F1" s="54" t="s">
        <v>0</v>
      </c>
      <c r="G1" s="55"/>
      <c r="H1" s="56" t="s">
        <v>1</v>
      </c>
      <c r="I1" s="57">
        <v>44497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36</v>
      </c>
      <c r="B4" s="53">
        <v>44497</v>
      </c>
      <c r="C4" s="8"/>
      <c r="D4" s="9">
        <v>85</v>
      </c>
      <c r="E4" s="6"/>
      <c r="F4" s="7" t="str">
        <f t="shared" ref="F4:F9" si="0">A4</f>
        <v>ERSOY TİCARET</v>
      </c>
      <c r="G4" s="15">
        <v>85</v>
      </c>
      <c r="H4" s="11"/>
      <c r="I4" s="60">
        <f>D4-G4-H4</f>
        <v>0</v>
      </c>
      <c r="J4" s="57"/>
    </row>
    <row r="5" spans="1:10" ht="18.75" x14ac:dyDescent="0.3">
      <c r="A5" s="7" t="s">
        <v>37</v>
      </c>
      <c r="B5" s="53">
        <v>44497</v>
      </c>
      <c r="C5" s="8"/>
      <c r="D5" s="9">
        <v>2500</v>
      </c>
      <c r="E5" s="6"/>
      <c r="F5" s="7" t="str">
        <f t="shared" si="0"/>
        <v>SÜLEYMAN ERCAN</v>
      </c>
      <c r="G5" s="15">
        <v>500</v>
      </c>
      <c r="H5" s="11"/>
      <c r="I5" s="60">
        <f t="shared" ref="I5:I9" si="1">D5-G5-H5</f>
        <v>2000</v>
      </c>
      <c r="J5" s="55"/>
    </row>
    <row r="6" spans="1:10" ht="18.75" x14ac:dyDescent="0.3">
      <c r="A6" s="7" t="s">
        <v>38</v>
      </c>
      <c r="B6" s="53">
        <v>44497</v>
      </c>
      <c r="C6" s="8"/>
      <c r="D6" s="9">
        <v>9770</v>
      </c>
      <c r="E6" s="6"/>
      <c r="F6" s="7" t="str">
        <f t="shared" si="0"/>
        <v>ARİF ŞENER</v>
      </c>
      <c r="G6" s="15"/>
      <c r="H6" s="11">
        <v>9750</v>
      </c>
      <c r="I6" s="60">
        <f t="shared" si="1"/>
        <v>20</v>
      </c>
      <c r="J6" s="57"/>
    </row>
    <row r="7" spans="1:10" ht="18.75" x14ac:dyDescent="0.3">
      <c r="A7" s="7" t="s">
        <v>39</v>
      </c>
      <c r="B7" s="53">
        <v>44497</v>
      </c>
      <c r="C7" s="8"/>
      <c r="D7" s="9">
        <v>3000</v>
      </c>
      <c r="E7" s="6"/>
      <c r="F7" s="7" t="str">
        <f t="shared" si="0"/>
        <v>ALİ MUSTAFA ÖZDEMİR</v>
      </c>
      <c r="G7" s="15">
        <v>5000</v>
      </c>
      <c r="H7" s="11"/>
      <c r="I7" s="60">
        <f t="shared" si="1"/>
        <v>-2000</v>
      </c>
      <c r="J7" s="55"/>
    </row>
    <row r="8" spans="1:10" ht="18.75" x14ac:dyDescent="0.3">
      <c r="A8" s="7" t="s">
        <v>40</v>
      </c>
      <c r="B8" s="53">
        <v>44497</v>
      </c>
      <c r="C8" s="8"/>
      <c r="D8" s="9">
        <v>8950</v>
      </c>
      <c r="E8" s="6"/>
      <c r="F8" s="7" t="str">
        <f t="shared" si="0"/>
        <v>NURİ ÖZTAŞ</v>
      </c>
      <c r="G8" s="15">
        <v>8900</v>
      </c>
      <c r="H8" s="11"/>
      <c r="I8" s="60">
        <f t="shared" si="1"/>
        <v>50</v>
      </c>
      <c r="J8" s="55"/>
    </row>
    <row r="9" spans="1:10" ht="18.75" x14ac:dyDescent="0.3">
      <c r="A9" s="7" t="s">
        <v>41</v>
      </c>
      <c r="B9" s="53">
        <v>44497</v>
      </c>
      <c r="C9" s="8"/>
      <c r="D9" s="9">
        <v>3000</v>
      </c>
      <c r="E9" s="6"/>
      <c r="F9" s="7" t="str">
        <f t="shared" si="0"/>
        <v>ACAR HIRDAVAT</v>
      </c>
      <c r="G9" s="15">
        <v>3000</v>
      </c>
      <c r="H9" s="11"/>
      <c r="I9" s="60">
        <f t="shared" si="1"/>
        <v>0</v>
      </c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800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27305</v>
      </c>
      <c r="E19" s="20"/>
      <c r="F19" s="61" t="s">
        <v>10</v>
      </c>
      <c r="G19" s="62">
        <f>G4+G5+G6+G7+G8+G16+G9+G10+G11+G12+G13+G15+G14</f>
        <v>18285</v>
      </c>
      <c r="H19" s="63">
        <f>SUM(H4:H18)</f>
        <v>9750</v>
      </c>
      <c r="I19" s="64">
        <f>SUM(I4:I18)</f>
        <v>70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169761</v>
      </c>
      <c r="C22" s="4">
        <v>171106</v>
      </c>
      <c r="D22" s="24">
        <f>B22-C22</f>
        <v>-1345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1050</v>
      </c>
      <c r="C23" s="28"/>
      <c r="D23" s="29">
        <f>B23/D22</f>
        <v>-0.7806691449814126</v>
      </c>
      <c r="F23" s="30" t="s">
        <v>19</v>
      </c>
      <c r="G23" s="31">
        <v>1221</v>
      </c>
      <c r="H23" s="31"/>
      <c r="I23" s="13"/>
    </row>
    <row r="24" spans="1:10" ht="19.5" thickBot="1" x14ac:dyDescent="0.3">
      <c r="A24" s="32" t="s">
        <v>20</v>
      </c>
      <c r="B24" s="33">
        <f>G30</f>
        <v>1571</v>
      </c>
      <c r="C24" s="34">
        <f>D19</f>
        <v>27305</v>
      </c>
      <c r="D24" s="35">
        <f>SUM(B24/C24)</f>
        <v>5.7535249954220838E-2</v>
      </c>
      <c r="F24" s="36" t="s">
        <v>21</v>
      </c>
      <c r="G24" s="10">
        <v>150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200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1571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16714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1571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16714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2021-10-25T06:18:47Z</cp:lastPrinted>
  <dcterms:created xsi:type="dcterms:W3CDTF">2015-06-05T18:17:20Z</dcterms:created>
  <dcterms:modified xsi:type="dcterms:W3CDTF">2021-10-28T08:00:23Z</dcterms:modified>
</cp:coreProperties>
</file>